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155"/>
  </bookViews>
  <sheets>
    <sheet name="Лист1" sheetId="1" r:id="rId1"/>
    <sheet name="Лист2" sheetId="2" r:id="rId2"/>
  </sheets>
  <definedNames>
    <definedName name="_xlnm.Print_Area" localSheetId="0">Лист1!$A$1:$D$186</definedName>
  </definedNames>
  <calcPr calcId="125725"/>
</workbook>
</file>

<file path=xl/calcChain.xml><?xml version="1.0" encoding="utf-8"?>
<calcChain xmlns="http://schemas.openxmlformats.org/spreadsheetml/2006/main">
  <c r="C71" i="1"/>
  <c r="B71"/>
  <c r="C72"/>
  <c r="B72"/>
  <c r="C73"/>
  <c r="C10" s="1"/>
  <c r="B73"/>
  <c r="C133"/>
  <c r="C20"/>
  <c r="B20"/>
  <c r="C31"/>
  <c r="B31"/>
  <c r="C109" l="1"/>
  <c r="B109"/>
  <c r="C131"/>
  <c r="C132"/>
  <c r="B131"/>
  <c r="B132"/>
  <c r="B36"/>
  <c r="C36"/>
  <c r="B94"/>
  <c r="C94"/>
  <c r="C118"/>
  <c r="B104"/>
  <c r="C104"/>
  <c r="C170"/>
  <c r="C165" s="1"/>
  <c r="C171"/>
  <c r="C166" s="1"/>
  <c r="C172"/>
  <c r="C167" s="1"/>
  <c r="B170"/>
  <c r="B165" s="1"/>
  <c r="B171"/>
  <c r="B166" s="1"/>
  <c r="B172"/>
  <c r="B167" s="1"/>
  <c r="C116"/>
  <c r="C117"/>
  <c r="B116"/>
  <c r="B117"/>
  <c r="B118"/>
  <c r="C47"/>
  <c r="C44" s="1"/>
  <c r="B47"/>
  <c r="B44" s="1"/>
  <c r="B134"/>
  <c r="C153"/>
  <c r="B153"/>
  <c r="B99"/>
  <c r="C99"/>
  <c r="C74" l="1"/>
  <c r="B74"/>
  <c r="E140"/>
  <c r="E141"/>
  <c r="E142"/>
  <c r="E143"/>
  <c r="E144"/>
  <c r="E145"/>
  <c r="E146"/>
  <c r="E147"/>
  <c r="E148"/>
  <c r="E149"/>
  <c r="E150"/>
  <c r="E151"/>
  <c r="E152"/>
  <c r="B133"/>
  <c r="B128" s="1"/>
  <c r="C38"/>
  <c r="C45"/>
  <c r="C35" s="1"/>
  <c r="B45"/>
  <c r="B35" s="1"/>
  <c r="B37"/>
  <c r="B38"/>
  <c r="C70"/>
  <c r="C125"/>
  <c r="C126"/>
  <c r="C127"/>
  <c r="B125"/>
  <c r="B126"/>
  <c r="B127"/>
  <c r="C158"/>
  <c r="B158"/>
  <c r="B119"/>
  <c r="B114" s="1"/>
  <c r="C54"/>
  <c r="B54"/>
  <c r="E11"/>
  <c r="E12"/>
  <c r="E13"/>
  <c r="E14"/>
  <c r="E15"/>
  <c r="E16"/>
  <c r="E17"/>
  <c r="E18"/>
  <c r="E19"/>
  <c r="E22"/>
  <c r="E24"/>
  <c r="E25"/>
  <c r="E26"/>
  <c r="E27"/>
  <c r="E28"/>
  <c r="E178"/>
  <c r="E182"/>
  <c r="C39"/>
  <c r="C49"/>
  <c r="C59"/>
  <c r="C64"/>
  <c r="B79"/>
  <c r="C79"/>
  <c r="C84"/>
  <c r="C89"/>
  <c r="C134"/>
  <c r="C119"/>
  <c r="C114" s="1"/>
  <c r="B10" l="1"/>
  <c r="C34"/>
  <c r="C124"/>
  <c r="B129"/>
  <c r="C37"/>
  <c r="C129"/>
  <c r="C128"/>
  <c r="E10" s="1"/>
  <c r="C69"/>
  <c r="B124"/>
  <c r="C173"/>
  <c r="C168" s="1"/>
  <c r="C163" s="1"/>
  <c r="B173"/>
  <c r="B168" s="1"/>
  <c r="B163" s="1"/>
  <c r="B139"/>
  <c r="E139" s="1"/>
  <c r="B70"/>
  <c r="B69"/>
  <c r="B89"/>
  <c r="B84"/>
  <c r="B64"/>
  <c r="B59"/>
  <c r="B49"/>
  <c r="B39"/>
  <c r="B34" l="1"/>
  <c r="B6"/>
  <c r="C6" l="1"/>
</calcChain>
</file>

<file path=xl/sharedStrings.xml><?xml version="1.0" encoding="utf-8"?>
<sst xmlns="http://schemas.openxmlformats.org/spreadsheetml/2006/main" count="185" uniqueCount="58">
  <si>
    <t>в том числе за счет средств:</t>
  </si>
  <si>
    <t>Из них:</t>
  </si>
  <si>
    <t xml:space="preserve">                  (Ф.И.О. исполнителя)                                                                                                                                                 (№ телефона)</t>
  </si>
  <si>
    <t>Таблица № 2</t>
  </si>
  <si>
    <t>Наименование мероприятий</t>
  </si>
  <si>
    <t>Пояснение о выполненных программных мероприятиях в отчетном году</t>
  </si>
  <si>
    <t>средств физических лиц</t>
  </si>
  <si>
    <t>областного бюджета</t>
  </si>
  <si>
    <t>федерального бюджета</t>
  </si>
  <si>
    <t>местных бюджетов</t>
  </si>
  <si>
    <t>государственных внебюджетных фондов Российской Федерации</t>
  </si>
  <si>
    <t>…..</t>
  </si>
  <si>
    <t>средства юридических лиц</t>
  </si>
  <si>
    <r>
      <t>предусмотрено</t>
    </r>
    <r>
      <rPr>
        <b/>
        <i/>
        <sz val="16"/>
        <color theme="1"/>
        <rFont val="Times New Roman"/>
        <family val="1"/>
        <charset val="204"/>
      </rPr>
      <t>*)</t>
    </r>
  </si>
  <si>
    <r>
      <t xml:space="preserve">кассовое исполнение </t>
    </r>
    <r>
      <rPr>
        <b/>
        <i/>
        <sz val="16"/>
        <color theme="1"/>
        <rFont val="Times New Roman"/>
        <family val="1"/>
        <charset val="204"/>
      </rPr>
      <t>**)</t>
    </r>
  </si>
  <si>
    <t>Наименование мероприятия 1 - всего</t>
  </si>
  <si>
    <t>Общий объем  финансирования  муниципальной программы-"Развитие образования в Жуковском районе" - всего</t>
  </si>
  <si>
    <t>Наименование мероприятия 3 - всего</t>
  </si>
  <si>
    <t>Наименование мероприятия 2 "Создание в общеобразовательных организациях, расположенных в сельской местности, условий для занятия физической культуры и спорта" - всего</t>
  </si>
  <si>
    <t>обеспечение доступности и повышения качества дошкольного образования</t>
  </si>
  <si>
    <t>обеспечение доступа к качественному образованию и достижения учащимися высоких образовательных результатов</t>
  </si>
  <si>
    <t>создание условий для развития личности ребенка, его духовно-нравственного становления и подготовка к жизненному самоопределению</t>
  </si>
  <si>
    <t>создание в общеобразовательных учреждениях условий, соответствующих требованиям федеральных государственных  образовательных стандартов общего образования</t>
  </si>
  <si>
    <t>Данные об использовании бюджетных ассигнований и средств из иных источников, направленных на реализацию                                            муниципальной программы  "Развитие образования в Жуковском районе"</t>
  </si>
  <si>
    <t>повышение удовлетворенности населения услугами по организации отдыха и оздоровления детей и подростков, временного трудоустройстве несовершеннолетних</t>
  </si>
  <si>
    <t xml:space="preserve"> </t>
  </si>
  <si>
    <t>2.2.Развитие, модернизация, укрепление материально-технической базы в системе дошкольного образования" - всего</t>
  </si>
  <si>
    <t xml:space="preserve"> 2.3.Финансовое обеспечение выплаты компенсации части родительской платы за присмотр и уход за ребенком"  - всего</t>
  </si>
  <si>
    <t>Общий объем  финансирования  подпрограммы  "Развитие дошкольного образования"  - всего</t>
  </si>
  <si>
    <r>
      <t>Общий объем  финансирования  подпрограммы "Развитие общего образования"</t>
    </r>
    <r>
      <rPr>
        <b/>
        <sz val="11"/>
        <color theme="1"/>
        <rFont val="Times New Roman"/>
        <family val="1"/>
        <charset val="204"/>
      </rPr>
      <t xml:space="preserve"> - всего</t>
    </r>
  </si>
  <si>
    <t>Общий объем  финансирования  подпрограммы"Развитие дополнительного образования" - всего</t>
  </si>
  <si>
    <t>1. Организация предоставления дополнительного образования детей в муниципальных образовательных учреждениях дополнительного образования детей - всего</t>
  </si>
  <si>
    <t>Общий объем  финансирования  подпрограммы "Создание условий получения качественного образования" - всего</t>
  </si>
  <si>
    <t xml:space="preserve"> 1. Совершенствование организации школьного  питания - всего </t>
  </si>
  <si>
    <t>2. Создание в общеобразовательных организациях, расположенных в сельской местности, условий для занятия физической культурой и спортом - всего</t>
  </si>
  <si>
    <t>Общий объем  финансирования  подпрограммы  "Организация отдыха и оздоровления детей и подростков" - всего</t>
  </si>
  <si>
    <t>1. Организация отдыха и оздоровления детей и подростков -всего</t>
  </si>
  <si>
    <t>1.1. Организация лагерей с дневным пребыванием на базе общеобразовательных учреждений- всего</t>
  </si>
  <si>
    <t xml:space="preserve">                         В.Н.Фаткулина                                                                                                                                                  т.8484(32)5584</t>
  </si>
  <si>
    <t>8 (48432) 55-846</t>
  </si>
  <si>
    <t xml:space="preserve">       (телефон)</t>
  </si>
  <si>
    <t>5.Развитие, укрепление материально-технической базы муниципальных общеобразовательных учреждений района.</t>
  </si>
  <si>
    <t>1.2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организациях.</t>
  </si>
  <si>
    <t>1.1 Организация питания детей из многодетных и малообеспеченных семей, детей, являющихся детьми-инвалидами, детей с ограниченными возможностями здоровья (ОВЗ), детей с ограниченными возможностями здоровья, получающих образование на дому.</t>
  </si>
  <si>
    <t>1. Организация предоставления дошкольного образования в государственных дошкольных образовательных учреждениях.</t>
  </si>
  <si>
    <t>2.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учреждениях.</t>
  </si>
  <si>
    <t>3.  Выплата компенсации родительской платы за присмотр и уход за ребенком</t>
  </si>
  <si>
    <t>4. Создание дополнительных мест для детей в возрасте от 2 месяцев до 3 лет в образовательных учреждениях, осуществляющих образовательную деятельность по образовательным программам дошкольного образования</t>
  </si>
  <si>
    <t>1. Организация предоставления качественного общего образования в муниципальных общеобразовательных учреждениях.</t>
  </si>
  <si>
    <t>2.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учреждениях, обеспечение дополнительного образования детей в муниципальных общеобразовательных учреждениях, финансовое обеспечение получения дошкольного, начального общего, основного общего, среднего общего образования в частных общеобразовательных учреждениях, осуществляющих общеобразовательную деятельность по имеющим государственную аккредитацию основным общеобразовательным программам.</t>
  </si>
  <si>
    <t>3. Финансовое обеспечение ежемесячных денежных выплат работникам муниципальных общеобразовательных учреждений.</t>
  </si>
  <si>
    <t>4. Финансовое обеспечение выплат ежемесячного денежного вознаграждения за классное руководство педагогическим работникам государственных и муниципальных общеобразовательных учреждений.</t>
  </si>
  <si>
    <t>6. Строительство (пристрой к зданиям), реконструкция, капитальный (текущий) ремонт и приобретение зданий (помещений) в общеобразовательных  учреждениях.</t>
  </si>
  <si>
    <t>7. Создание новых мест в общеобразовательных учреждениях.</t>
  </si>
  <si>
    <t>организация деятельности отдела образования</t>
  </si>
  <si>
    <t>Организация деятельности МУ "Учебно-методический центр"</t>
  </si>
  <si>
    <t>8.       Реализация мероприятий по модернизации школьных систем образования.</t>
  </si>
  <si>
    <t xml:space="preserve"> 2024 год  (тыс. руб.)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</si>
</sst>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#,##0.000_р_."/>
    <numFmt numFmtId="166" formatCode="0.0"/>
  </numFmts>
  <fonts count="1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8" xfId="0" applyBorder="1" applyAlignment="1">
      <alignment vertical="top" wrapText="1"/>
    </xf>
    <xf numFmtId="166" fontId="0" fillId="0" borderId="0" xfId="0" applyNumberFormat="1"/>
    <xf numFmtId="164" fontId="9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0" xfId="0" applyFont="1"/>
    <xf numFmtId="0" fontId="12" fillId="0" borderId="1" xfId="0" applyFont="1" applyBorder="1" applyAlignment="1">
      <alignment vertical="center" wrapText="1"/>
    </xf>
    <xf numFmtId="165" fontId="0" fillId="0" borderId="0" xfId="0" applyNumberFormat="1" applyBorder="1"/>
    <xf numFmtId="0" fontId="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7" xfId="0" applyFont="1" applyBorder="1" applyAlignment="1">
      <alignment vertical="top" wrapText="1"/>
    </xf>
    <xf numFmtId="0" fontId="1" fillId="0" borderId="10" xfId="0" applyFont="1" applyBorder="1" applyAlignment="1">
      <alignment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3" fillId="0" borderId="17" xfId="0" applyFont="1" applyBorder="1" applyAlignment="1">
      <alignment horizontal="justify" vertical="top" wrapText="1"/>
    </xf>
    <xf numFmtId="164" fontId="2" fillId="2" borderId="2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165" fontId="0" fillId="0" borderId="0" xfId="0" applyNumberFormat="1" applyBorder="1" applyAlignment="1">
      <alignment horizontal="left"/>
    </xf>
    <xf numFmtId="164" fontId="0" fillId="0" borderId="0" xfId="0" applyNumberFormat="1" applyAlignment="1">
      <alignment horizontal="right"/>
    </xf>
    <xf numFmtId="0" fontId="2" fillId="0" borderId="0" xfId="0" applyFont="1"/>
    <xf numFmtId="0" fontId="1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2" fillId="0" borderId="2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4"/>
  <sheetViews>
    <sheetView tabSelected="1" topLeftCell="A156" workbookViewId="0">
      <selection activeCell="B163" sqref="B163:C167"/>
    </sheetView>
  </sheetViews>
  <sheetFormatPr defaultRowHeight="15"/>
  <cols>
    <col min="1" max="1" width="44.85546875" customWidth="1"/>
    <col min="2" max="2" width="17.140625" customWidth="1"/>
    <col min="3" max="3" width="18.140625" customWidth="1"/>
    <col min="4" max="4" width="88" customWidth="1"/>
    <col min="5" max="5" width="16.7109375" customWidth="1"/>
    <col min="6" max="6" width="13.7109375" customWidth="1"/>
  </cols>
  <sheetData>
    <row r="1" spans="1:6">
      <c r="A1" s="72" t="s">
        <v>3</v>
      </c>
      <c r="B1" s="72"/>
      <c r="C1" s="72"/>
      <c r="D1" s="72"/>
    </row>
    <row r="2" spans="1:6" ht="48.75" customHeight="1" thickBot="1">
      <c r="A2" s="71" t="s">
        <v>23</v>
      </c>
      <c r="B2" s="71"/>
      <c r="C2" s="71"/>
      <c r="D2" s="71"/>
    </row>
    <row r="3" spans="1:6" ht="17.25" customHeight="1">
      <c r="A3" s="73" t="s">
        <v>4</v>
      </c>
      <c r="B3" s="77" t="s">
        <v>57</v>
      </c>
      <c r="C3" s="77"/>
      <c r="D3" s="75" t="s">
        <v>5</v>
      </c>
    </row>
    <row r="4" spans="1:6" ht="40.5">
      <c r="A4" s="74"/>
      <c r="B4" s="3" t="s">
        <v>13</v>
      </c>
      <c r="C4" s="3" t="s">
        <v>14</v>
      </c>
      <c r="D4" s="76"/>
    </row>
    <row r="5" spans="1:6" ht="12" customHeight="1">
      <c r="A5" s="20">
        <v>1</v>
      </c>
      <c r="B5" s="21">
        <v>2</v>
      </c>
      <c r="C5" s="21">
        <v>3</v>
      </c>
      <c r="D5" s="19">
        <v>4</v>
      </c>
    </row>
    <row r="6" spans="1:6" ht="42.75">
      <c r="A6" s="16" t="s">
        <v>16</v>
      </c>
      <c r="B6" s="12">
        <f>B8+B9++B10+B20+B31</f>
        <v>1164493.5359999998</v>
      </c>
      <c r="C6" s="12">
        <f>C8+C9++C10+C20+C31</f>
        <v>1125675.3699999996</v>
      </c>
      <c r="D6" s="4"/>
      <c r="E6" s="11"/>
    </row>
    <row r="7" spans="1:6" ht="15.75">
      <c r="A7" s="17" t="s">
        <v>0</v>
      </c>
      <c r="B7" s="13"/>
      <c r="C7" s="13"/>
      <c r="D7" s="4"/>
      <c r="E7" s="11"/>
    </row>
    <row r="8" spans="1:6" ht="15.75">
      <c r="A8" s="18" t="s">
        <v>7</v>
      </c>
      <c r="B8" s="13">
        <v>707155.92200000002</v>
      </c>
      <c r="C8" s="13">
        <v>673183.42099999997</v>
      </c>
      <c r="D8" s="4"/>
      <c r="E8" s="11"/>
    </row>
    <row r="9" spans="1:6" ht="15.75">
      <c r="A9" s="18" t="s">
        <v>8</v>
      </c>
      <c r="B9" s="13">
        <v>160356.606</v>
      </c>
      <c r="C9" s="13">
        <v>159915.20199999999</v>
      </c>
      <c r="D9" s="4"/>
      <c r="E9" s="11"/>
    </row>
    <row r="10" spans="1:6" ht="15" customHeight="1">
      <c r="A10" s="18" t="s">
        <v>9</v>
      </c>
      <c r="B10" s="13">
        <f>B38+B73+B118+B128+B167</f>
        <v>262805.88</v>
      </c>
      <c r="C10" s="13">
        <f>C38+C73+C118+C128+C167</f>
        <v>258492.81199999998</v>
      </c>
      <c r="D10" s="4"/>
      <c r="E10" s="62">
        <f>C10+C30+C33</f>
        <v>292576.74699999997</v>
      </c>
      <c r="F10" s="25"/>
    </row>
    <row r="11" spans="1:6" ht="23.45" hidden="1" customHeight="1">
      <c r="A11" s="22" t="s">
        <v>15</v>
      </c>
      <c r="B11" s="13"/>
      <c r="C11" s="13"/>
      <c r="D11" s="4"/>
      <c r="E11" s="11" t="e">
        <f t="shared" ref="E11:E28" si="0">C11/B11*100</f>
        <v>#DIV/0!</v>
      </c>
    </row>
    <row r="12" spans="1:6" ht="15.75" hidden="1">
      <c r="A12" s="17" t="s">
        <v>0</v>
      </c>
      <c r="B12" s="13"/>
      <c r="C12" s="13"/>
      <c r="D12" s="4"/>
      <c r="E12" s="11" t="e">
        <f t="shared" si="0"/>
        <v>#DIV/0!</v>
      </c>
    </row>
    <row r="13" spans="1:6" ht="15.75" hidden="1">
      <c r="A13" s="18" t="s">
        <v>7</v>
      </c>
      <c r="B13" s="13"/>
      <c r="C13" s="13"/>
      <c r="D13" s="4"/>
      <c r="E13" s="11" t="e">
        <f t="shared" si="0"/>
        <v>#DIV/0!</v>
      </c>
    </row>
    <row r="14" spans="1:6" ht="15.75" hidden="1">
      <c r="A14" s="18" t="s">
        <v>8</v>
      </c>
      <c r="B14" s="13"/>
      <c r="C14" s="13"/>
      <c r="D14" s="4"/>
      <c r="E14" s="11" t="e">
        <f t="shared" si="0"/>
        <v>#DIV/0!</v>
      </c>
    </row>
    <row r="15" spans="1:6" ht="15.75" hidden="1">
      <c r="A15" s="18" t="s">
        <v>9</v>
      </c>
      <c r="B15" s="13"/>
      <c r="C15" s="13"/>
      <c r="D15" s="4"/>
      <c r="E15" s="11" t="e">
        <f t="shared" si="0"/>
        <v>#DIV/0!</v>
      </c>
    </row>
    <row r="16" spans="1:6" ht="15.75" hidden="1">
      <c r="A16" s="18" t="s">
        <v>12</v>
      </c>
      <c r="B16" s="13"/>
      <c r="C16" s="13"/>
      <c r="D16" s="4"/>
      <c r="E16" s="11" t="e">
        <f t="shared" si="0"/>
        <v>#DIV/0!</v>
      </c>
    </row>
    <row r="17" spans="1:5" ht="15.75" hidden="1">
      <c r="A17" s="18" t="s">
        <v>6</v>
      </c>
      <c r="B17" s="13"/>
      <c r="C17" s="13"/>
      <c r="D17" s="4"/>
      <c r="E17" s="11" t="e">
        <f t="shared" si="0"/>
        <v>#DIV/0!</v>
      </c>
    </row>
    <row r="18" spans="1:5" ht="25.5" hidden="1">
      <c r="A18" s="18" t="s">
        <v>10</v>
      </c>
      <c r="B18" s="13"/>
      <c r="C18" s="13"/>
      <c r="D18" s="4"/>
      <c r="E18" s="11" t="e">
        <f t="shared" si="0"/>
        <v>#DIV/0!</v>
      </c>
    </row>
    <row r="19" spans="1:5" ht="15.75" hidden="1">
      <c r="A19" s="17" t="s">
        <v>1</v>
      </c>
      <c r="B19" s="13"/>
      <c r="C19" s="13"/>
      <c r="D19" s="4"/>
      <c r="E19" s="11" t="e">
        <f t="shared" si="0"/>
        <v>#DIV/0!</v>
      </c>
    </row>
    <row r="20" spans="1:5" ht="25.9" customHeight="1">
      <c r="A20" s="24" t="s">
        <v>54</v>
      </c>
      <c r="B20" s="13">
        <f>B30</f>
        <v>28097.673999999999</v>
      </c>
      <c r="C20" s="13">
        <f>C30</f>
        <v>28006.481</v>
      </c>
      <c r="D20" s="4"/>
      <c r="E20" s="63"/>
    </row>
    <row r="21" spans="1:5" ht="16.899999999999999" hidden="1" customHeight="1">
      <c r="A21" s="17"/>
      <c r="B21" s="13"/>
      <c r="C21" s="13"/>
      <c r="D21" s="4"/>
      <c r="E21" s="11"/>
    </row>
    <row r="22" spans="1:5" ht="15.6" hidden="1" customHeight="1">
      <c r="A22" s="18"/>
      <c r="B22" s="13"/>
      <c r="C22" s="13"/>
      <c r="D22" s="22"/>
      <c r="E22" s="11" t="e">
        <f t="shared" si="0"/>
        <v>#DIV/0!</v>
      </c>
    </row>
    <row r="23" spans="1:5" ht="16.149999999999999" hidden="1" customHeight="1">
      <c r="A23" s="18"/>
      <c r="B23" s="13"/>
      <c r="C23" s="13"/>
      <c r="D23" s="17"/>
      <c r="E23" s="11"/>
    </row>
    <row r="24" spans="1:5" ht="14.45" hidden="1" customHeight="1">
      <c r="A24" s="18"/>
      <c r="B24" s="13">
        <v>22778.812999999998</v>
      </c>
      <c r="C24" s="13">
        <v>22569.981</v>
      </c>
      <c r="D24" s="18"/>
      <c r="E24" s="11">
        <f t="shared" si="0"/>
        <v>99.08321825197828</v>
      </c>
    </row>
    <row r="25" spans="1:5" ht="12.6" hidden="1" customHeight="1">
      <c r="A25" s="18" t="s">
        <v>12</v>
      </c>
      <c r="B25" s="13"/>
      <c r="C25" s="13"/>
      <c r="D25" s="18"/>
      <c r="E25" s="11" t="e">
        <f t="shared" si="0"/>
        <v>#DIV/0!</v>
      </c>
    </row>
    <row r="26" spans="1:5" ht="16.149999999999999" hidden="1" customHeight="1">
      <c r="A26" s="18" t="s">
        <v>6</v>
      </c>
      <c r="B26" s="13"/>
      <c r="C26" s="13"/>
      <c r="D26" s="18"/>
      <c r="E26" s="11" t="e">
        <f t="shared" si="0"/>
        <v>#DIV/0!</v>
      </c>
    </row>
    <row r="27" spans="1:5" ht="14.45" hidden="1" customHeight="1">
      <c r="A27" s="18" t="s">
        <v>10</v>
      </c>
      <c r="B27" s="13"/>
      <c r="C27" s="13"/>
      <c r="D27" s="18"/>
      <c r="E27" s="11" t="e">
        <f t="shared" si="0"/>
        <v>#DIV/0!</v>
      </c>
    </row>
    <row r="28" spans="1:5" ht="13.15" hidden="1" customHeight="1">
      <c r="A28" s="40" t="s">
        <v>11</v>
      </c>
      <c r="B28" s="55"/>
      <c r="C28" s="55"/>
      <c r="D28" s="41"/>
      <c r="E28" s="11" t="e">
        <f t="shared" si="0"/>
        <v>#DIV/0!</v>
      </c>
    </row>
    <row r="29" spans="1:5" ht="13.15" customHeight="1">
      <c r="A29" s="7" t="s">
        <v>0</v>
      </c>
      <c r="B29" s="51">
        <v>0</v>
      </c>
      <c r="C29" s="51">
        <v>0</v>
      </c>
      <c r="D29" s="69"/>
      <c r="E29" s="11"/>
    </row>
    <row r="30" spans="1:5" ht="13.15" customHeight="1">
      <c r="A30" s="68" t="s">
        <v>9</v>
      </c>
      <c r="B30" s="51">
        <v>28097.673999999999</v>
      </c>
      <c r="C30" s="51">
        <v>28006.481</v>
      </c>
      <c r="D30" s="69"/>
      <c r="E30" s="11"/>
    </row>
    <row r="31" spans="1:5" ht="27" customHeight="1">
      <c r="A31" s="67" t="s">
        <v>55</v>
      </c>
      <c r="B31" s="13">
        <f>B33</f>
        <v>6077.4539999999997</v>
      </c>
      <c r="C31" s="13">
        <f>C33</f>
        <v>6077.4539999999997</v>
      </c>
      <c r="D31" s="18"/>
      <c r="E31" s="11"/>
    </row>
    <row r="32" spans="1:5" ht="16.899999999999999" customHeight="1">
      <c r="A32" s="7" t="s">
        <v>0</v>
      </c>
      <c r="B32" s="13">
        <v>0</v>
      </c>
      <c r="C32" s="13">
        <v>0</v>
      </c>
      <c r="D32" s="18"/>
      <c r="E32" s="11"/>
    </row>
    <row r="33" spans="1:5" ht="15" customHeight="1" thickBot="1">
      <c r="A33" s="68" t="s">
        <v>9</v>
      </c>
      <c r="B33" s="56">
        <v>6077.4539999999997</v>
      </c>
      <c r="C33" s="56">
        <v>6077.4539999999997</v>
      </c>
      <c r="D33" s="70"/>
      <c r="E33" s="11"/>
    </row>
    <row r="34" spans="1:5" ht="51" customHeight="1">
      <c r="A34" s="37" t="s">
        <v>28</v>
      </c>
      <c r="B34" s="78">
        <f>B39+B44+B49+B54</f>
        <v>425200.78199999995</v>
      </c>
      <c r="C34" s="78">
        <f>C39+C44+C49+C54</f>
        <v>412688.04100000003</v>
      </c>
      <c r="D34" s="43" t="s">
        <v>19</v>
      </c>
      <c r="E34" s="11"/>
    </row>
    <row r="35" spans="1:5" ht="15.75">
      <c r="A35" s="7" t="s">
        <v>0</v>
      </c>
      <c r="B35" s="14">
        <f t="shared" ref="B35:C38" si="1">B40+B45</f>
        <v>0</v>
      </c>
      <c r="C35" s="14">
        <f t="shared" si="1"/>
        <v>0</v>
      </c>
      <c r="D35" s="44"/>
      <c r="E35" s="11"/>
    </row>
    <row r="36" spans="1:5" ht="15.75">
      <c r="A36" s="8" t="s">
        <v>7</v>
      </c>
      <c r="B36" s="14">
        <f>B41+B46+B51</f>
        <v>299000.65699999995</v>
      </c>
      <c r="C36" s="14">
        <f>C41+C46+C51</f>
        <v>289064.40000000002</v>
      </c>
      <c r="D36" s="6"/>
      <c r="E36" s="11"/>
    </row>
    <row r="37" spans="1:5" ht="15.75">
      <c r="A37" s="8" t="s">
        <v>8</v>
      </c>
      <c r="B37" s="14">
        <f t="shared" si="1"/>
        <v>0</v>
      </c>
      <c r="C37" s="14">
        <f t="shared" si="1"/>
        <v>0</v>
      </c>
      <c r="D37" s="6"/>
      <c r="E37" s="11"/>
    </row>
    <row r="38" spans="1:5" ht="16.5" thickBot="1">
      <c r="A38" s="32" t="s">
        <v>9</v>
      </c>
      <c r="B38" s="79">
        <f t="shared" si="1"/>
        <v>126200.125</v>
      </c>
      <c r="C38" s="79">
        <f t="shared" si="1"/>
        <v>123623.641</v>
      </c>
      <c r="D38" s="39"/>
      <c r="E38" s="11"/>
    </row>
    <row r="39" spans="1:5" ht="45.6" customHeight="1">
      <c r="A39" s="45" t="s">
        <v>44</v>
      </c>
      <c r="B39" s="57">
        <f>B41+B42+B43</f>
        <v>98532.123999999996</v>
      </c>
      <c r="C39" s="51">
        <f>C41+C42+C43</f>
        <v>95955.64</v>
      </c>
      <c r="D39" s="42"/>
      <c r="E39" s="11"/>
    </row>
    <row r="40" spans="1:5" ht="15.75">
      <c r="A40" s="34" t="s">
        <v>0</v>
      </c>
      <c r="B40" s="13"/>
      <c r="C40" s="13"/>
      <c r="D40" s="6"/>
      <c r="E40" s="11"/>
    </row>
    <row r="41" spans="1:5" ht="15.75">
      <c r="A41" s="8" t="s">
        <v>7</v>
      </c>
      <c r="B41" s="13">
        <v>0</v>
      </c>
      <c r="C41" s="13">
        <v>0</v>
      </c>
      <c r="D41" s="6"/>
      <c r="E41" s="11"/>
    </row>
    <row r="42" spans="1:5" ht="15.75">
      <c r="A42" s="8" t="s">
        <v>8</v>
      </c>
      <c r="B42" s="13"/>
      <c r="C42" s="13"/>
      <c r="D42" s="6"/>
      <c r="E42" s="11"/>
    </row>
    <row r="43" spans="1:5" ht="15.75">
      <c r="A43" s="29" t="s">
        <v>9</v>
      </c>
      <c r="B43" s="13">
        <v>98532.123999999996</v>
      </c>
      <c r="C43" s="13">
        <v>95955.64</v>
      </c>
      <c r="D43" s="6"/>
      <c r="E43" s="11"/>
    </row>
    <row r="44" spans="1:5" ht="75" customHeight="1">
      <c r="A44" s="47" t="s">
        <v>45</v>
      </c>
      <c r="B44" s="46">
        <f>B46+B47+B48</f>
        <v>326592.76399999997</v>
      </c>
      <c r="C44" s="13">
        <f>C46+C47+C48</f>
        <v>316656.68599999999</v>
      </c>
      <c r="D44" s="6"/>
      <c r="E44" s="11"/>
    </row>
    <row r="45" spans="1:5" ht="15.75">
      <c r="A45" s="34" t="s">
        <v>0</v>
      </c>
      <c r="B45" s="13">
        <f t="shared" ref="B45:C45" si="2">B50+++B55+B60++++B65</f>
        <v>0</v>
      </c>
      <c r="C45" s="13">
        <f t="shared" si="2"/>
        <v>0</v>
      </c>
      <c r="D45" s="6"/>
      <c r="E45" s="11"/>
    </row>
    <row r="46" spans="1:5" ht="15.75">
      <c r="A46" s="8" t="s">
        <v>7</v>
      </c>
      <c r="B46" s="13">
        <v>298924.76299999998</v>
      </c>
      <c r="C46" s="13">
        <v>288988.685</v>
      </c>
      <c r="D46" s="6"/>
      <c r="E46" s="11"/>
    </row>
    <row r="47" spans="1:5" ht="15.75">
      <c r="A47" s="8" t="s">
        <v>8</v>
      </c>
      <c r="B47" s="13">
        <f t="shared" ref="B47:C47" si="3">B52+++B57+B62++++B67</f>
        <v>0</v>
      </c>
      <c r="C47" s="13">
        <f t="shared" si="3"/>
        <v>0</v>
      </c>
      <c r="D47" s="6"/>
      <c r="E47" s="11"/>
    </row>
    <row r="48" spans="1:5" ht="15.75">
      <c r="A48" s="8" t="s">
        <v>9</v>
      </c>
      <c r="B48" s="13">
        <v>27668.001</v>
      </c>
      <c r="C48" s="13">
        <v>27668.001</v>
      </c>
      <c r="D48" s="6"/>
      <c r="E48" s="11"/>
    </row>
    <row r="49" spans="1:5" ht="34.15" customHeight="1">
      <c r="A49" s="27" t="s">
        <v>46</v>
      </c>
      <c r="B49" s="13">
        <f>B51+B52+B53</f>
        <v>75.894000000000005</v>
      </c>
      <c r="C49" s="13">
        <f>C51+C52+C53</f>
        <v>75.715000000000003</v>
      </c>
      <c r="D49" s="6"/>
      <c r="E49" s="11"/>
    </row>
    <row r="50" spans="1:5" ht="15.75">
      <c r="A50" s="7" t="s">
        <v>0</v>
      </c>
      <c r="B50" s="13"/>
      <c r="C50" s="13"/>
      <c r="D50" s="6"/>
      <c r="E50" s="11"/>
    </row>
    <row r="51" spans="1:5" ht="15.75">
      <c r="A51" s="8" t="s">
        <v>7</v>
      </c>
      <c r="B51" s="13">
        <v>75.894000000000005</v>
      </c>
      <c r="C51" s="13">
        <v>75.715000000000003</v>
      </c>
      <c r="D51" s="6"/>
      <c r="E51" s="11"/>
    </row>
    <row r="52" spans="1:5" ht="15.75">
      <c r="A52" s="8" t="s">
        <v>8</v>
      </c>
      <c r="B52" s="13"/>
      <c r="C52" s="13"/>
      <c r="D52" s="6"/>
      <c r="E52" s="11"/>
    </row>
    <row r="53" spans="1:5" ht="15.75">
      <c r="A53" s="8" t="s">
        <v>9</v>
      </c>
      <c r="B53" s="13"/>
      <c r="C53" s="13"/>
      <c r="D53" s="6"/>
      <c r="E53" s="11"/>
    </row>
    <row r="54" spans="1:5" ht="72" customHeight="1">
      <c r="A54" s="27" t="s">
        <v>47</v>
      </c>
      <c r="B54" s="13">
        <f>B56+B57+B58</f>
        <v>0</v>
      </c>
      <c r="C54" s="13">
        <f>C56+C57+C58</f>
        <v>0</v>
      </c>
      <c r="D54" s="6"/>
      <c r="E54" s="11"/>
    </row>
    <row r="55" spans="1:5" ht="15.75">
      <c r="A55" s="7" t="s">
        <v>0</v>
      </c>
      <c r="B55" s="13"/>
      <c r="C55" s="13"/>
      <c r="D55" s="6"/>
      <c r="E55" s="11"/>
    </row>
    <row r="56" spans="1:5" ht="15.75">
      <c r="A56" s="8" t="s">
        <v>7</v>
      </c>
      <c r="B56" s="13">
        <v>0</v>
      </c>
      <c r="C56" s="13">
        <v>0</v>
      </c>
      <c r="D56" s="6"/>
      <c r="E56" s="11"/>
    </row>
    <row r="57" spans="1:5" ht="15.75">
      <c r="A57" s="8" t="s">
        <v>8</v>
      </c>
      <c r="B57" s="13"/>
      <c r="C57" s="13"/>
      <c r="D57" s="6"/>
      <c r="E57" s="11"/>
    </row>
    <row r="58" spans="1:5" ht="15" customHeight="1" thickBot="1">
      <c r="A58" s="8" t="s">
        <v>9</v>
      </c>
      <c r="B58" s="13">
        <v>0</v>
      </c>
      <c r="C58" s="13">
        <v>0</v>
      </c>
      <c r="D58" s="6"/>
      <c r="E58" s="11"/>
    </row>
    <row r="59" spans="1:5" ht="45" hidden="1">
      <c r="A59" s="9" t="s">
        <v>26</v>
      </c>
      <c r="B59" s="13">
        <f>B61+B62+B63</f>
        <v>0</v>
      </c>
      <c r="C59" s="13">
        <f>C61+C62+C63</f>
        <v>0</v>
      </c>
      <c r="D59" s="6"/>
      <c r="E59" s="11"/>
    </row>
    <row r="60" spans="1:5" ht="15.75" hidden="1">
      <c r="A60" s="7" t="s">
        <v>0</v>
      </c>
      <c r="B60" s="13"/>
      <c r="C60" s="13"/>
      <c r="D60" s="6"/>
      <c r="E60" s="11"/>
    </row>
    <row r="61" spans="1:5" ht="15.75" hidden="1">
      <c r="A61" s="8" t="s">
        <v>7</v>
      </c>
      <c r="B61" s="13"/>
      <c r="C61" s="13"/>
      <c r="D61" s="6"/>
      <c r="E61" s="11"/>
    </row>
    <row r="62" spans="1:5" ht="15.75" hidden="1">
      <c r="A62" s="8" t="s">
        <v>8</v>
      </c>
      <c r="B62" s="13"/>
      <c r="C62" s="13"/>
      <c r="D62" s="6"/>
      <c r="E62" s="11"/>
    </row>
    <row r="63" spans="1:5" ht="15.75" hidden="1">
      <c r="A63" s="8" t="s">
        <v>9</v>
      </c>
      <c r="B63" s="13"/>
      <c r="C63" s="13"/>
      <c r="D63" s="6"/>
      <c r="E63" s="11"/>
    </row>
    <row r="64" spans="1:5" ht="45" hidden="1">
      <c r="A64" s="9" t="s">
        <v>27</v>
      </c>
      <c r="B64" s="13">
        <f>B66+B67+B68</f>
        <v>0</v>
      </c>
      <c r="C64" s="13">
        <f>C66+C67+C68</f>
        <v>0</v>
      </c>
      <c r="D64" s="6"/>
      <c r="E64" s="11"/>
    </row>
    <row r="65" spans="1:5" ht="15.75" hidden="1">
      <c r="A65" s="7" t="s">
        <v>0</v>
      </c>
      <c r="B65" s="13"/>
      <c r="C65" s="13"/>
      <c r="D65" s="6"/>
      <c r="E65" s="11"/>
    </row>
    <row r="66" spans="1:5" ht="15.75" hidden="1">
      <c r="A66" s="8" t="s">
        <v>7</v>
      </c>
      <c r="B66" s="13"/>
      <c r="C66" s="13"/>
      <c r="D66" s="6"/>
      <c r="E66" s="11"/>
    </row>
    <row r="67" spans="1:5" ht="15.75" hidden="1">
      <c r="A67" s="8" t="s">
        <v>8</v>
      </c>
      <c r="B67" s="13"/>
      <c r="C67" s="13"/>
      <c r="D67" s="6"/>
      <c r="E67" s="11"/>
    </row>
    <row r="68" spans="1:5" ht="15.75" hidden="1">
      <c r="A68" s="29" t="s">
        <v>9</v>
      </c>
      <c r="B68" s="55"/>
      <c r="C68" s="55"/>
      <c r="D68" s="36"/>
      <c r="E68" s="11"/>
    </row>
    <row r="69" spans="1:5" ht="42.75">
      <c r="A69" s="37" t="s">
        <v>29</v>
      </c>
      <c r="B69" s="78">
        <f>B71+B72+B73</f>
        <v>636919.27600000007</v>
      </c>
      <c r="C69" s="78">
        <f>C71+C72+C73</f>
        <v>611248.92599999998</v>
      </c>
      <c r="D69" s="38" t="s">
        <v>20</v>
      </c>
      <c r="E69" s="11"/>
    </row>
    <row r="70" spans="1:5" ht="15.75">
      <c r="A70" s="7" t="s">
        <v>0</v>
      </c>
      <c r="B70" s="14">
        <f t="shared" ref="B70:C70" si="4">B80+B85+B90+B100</f>
        <v>0</v>
      </c>
      <c r="C70" s="14">
        <f t="shared" si="4"/>
        <v>0</v>
      </c>
      <c r="D70" s="6"/>
      <c r="E70" s="11"/>
    </row>
    <row r="71" spans="1:5" ht="15.75">
      <c r="A71" s="8" t="s">
        <v>7</v>
      </c>
      <c r="B71" s="14">
        <f>B76+B81+B91+B96+B101+B106+B111</f>
        <v>401172.174</v>
      </c>
      <c r="C71" s="14">
        <f>C76+C81+C91+C96+C101+C106+C111</f>
        <v>377287.93200000003</v>
      </c>
      <c r="D71" s="6"/>
      <c r="E71" s="11"/>
    </row>
    <row r="72" spans="1:5" ht="15.75">
      <c r="A72" s="8" t="s">
        <v>8</v>
      </c>
      <c r="B72" s="14">
        <f>B77+B82+B87+B92+B97+B102+B107+B112</f>
        <v>128910.481</v>
      </c>
      <c r="C72" s="14">
        <f>C77+C82+C87+C92+C97+C102+C107+C112</f>
        <v>128536.10500000001</v>
      </c>
      <c r="D72" s="6"/>
      <c r="E72" s="11"/>
    </row>
    <row r="73" spans="1:5" ht="15" customHeight="1" thickBot="1">
      <c r="A73" s="32" t="s">
        <v>9</v>
      </c>
      <c r="B73" s="79">
        <f>B78+B83+B88+B93+B98+B108+B103+B113</f>
        <v>106836.621</v>
      </c>
      <c r="C73" s="79">
        <f>C78+C83+C88+C93+C98+C108+C103+C113</f>
        <v>105424.889</v>
      </c>
      <c r="D73" s="39"/>
      <c r="E73" s="11"/>
    </row>
    <row r="74" spans="1:5" ht="63" customHeight="1">
      <c r="A74" s="26" t="s">
        <v>48</v>
      </c>
      <c r="B74" s="51">
        <f>B76+B77+B78</f>
        <v>89785.884999999995</v>
      </c>
      <c r="C74" s="61">
        <f>C76+C77+C78</f>
        <v>87164.777000000002</v>
      </c>
      <c r="D74" s="60"/>
      <c r="E74" s="11"/>
    </row>
    <row r="75" spans="1:5" ht="15" customHeight="1">
      <c r="A75" s="7" t="s">
        <v>0</v>
      </c>
      <c r="B75" s="13"/>
      <c r="C75" s="13"/>
      <c r="D75" s="4"/>
      <c r="E75" s="11"/>
    </row>
    <row r="76" spans="1:5" ht="15" customHeight="1">
      <c r="A76" s="8" t="s">
        <v>7</v>
      </c>
      <c r="B76" s="13">
        <v>9596.4639999999999</v>
      </c>
      <c r="C76" s="13">
        <v>8386.7260000000006</v>
      </c>
      <c r="D76" s="4"/>
      <c r="E76" s="11"/>
    </row>
    <row r="77" spans="1:5" ht="15" customHeight="1">
      <c r="A77" s="8" t="s">
        <v>8</v>
      </c>
      <c r="B77" s="13">
        <v>468.27800000000002</v>
      </c>
      <c r="C77" s="13">
        <v>468.27800000000002</v>
      </c>
      <c r="D77" s="4"/>
      <c r="E77" s="11"/>
    </row>
    <row r="78" spans="1:5" ht="15.75">
      <c r="A78" s="8" t="s">
        <v>9</v>
      </c>
      <c r="B78" s="13">
        <v>79721.142999999996</v>
      </c>
      <c r="C78" s="13">
        <v>78309.773000000001</v>
      </c>
      <c r="D78" s="4"/>
      <c r="E78" s="11"/>
    </row>
    <row r="79" spans="1:5" ht="234" customHeight="1">
      <c r="A79" s="26" t="s">
        <v>49</v>
      </c>
      <c r="B79" s="13">
        <f>B81+B82+B83</f>
        <v>391575.71</v>
      </c>
      <c r="C79" s="14">
        <f>C81+C82+C83</f>
        <v>368901.20600000001</v>
      </c>
      <c r="D79" s="6"/>
      <c r="E79" s="11"/>
    </row>
    <row r="80" spans="1:5" ht="15.75">
      <c r="A80" s="7" t="s">
        <v>0</v>
      </c>
      <c r="B80" s="13"/>
      <c r="C80" s="13"/>
      <c r="D80" s="6"/>
      <c r="E80" s="11"/>
    </row>
    <row r="81" spans="1:5" ht="15.75">
      <c r="A81" s="8" t="s">
        <v>7</v>
      </c>
      <c r="B81" s="13">
        <v>391575.71</v>
      </c>
      <c r="C81" s="13">
        <v>368901.20600000001</v>
      </c>
      <c r="D81" s="6"/>
      <c r="E81" s="11"/>
    </row>
    <row r="82" spans="1:5" ht="15.75">
      <c r="A82" s="8" t="s">
        <v>8</v>
      </c>
      <c r="B82" s="13"/>
      <c r="C82" s="13"/>
      <c r="D82" s="10"/>
      <c r="E82" s="11"/>
    </row>
    <row r="83" spans="1:5" ht="15.75">
      <c r="A83" s="8" t="s">
        <v>9</v>
      </c>
      <c r="B83" s="13"/>
      <c r="C83" s="13"/>
      <c r="D83" s="5"/>
      <c r="E83" s="11"/>
    </row>
    <row r="84" spans="1:5" ht="61.9" customHeight="1">
      <c r="A84" s="26" t="s">
        <v>50</v>
      </c>
      <c r="B84" s="13">
        <f>B86+B87+B88</f>
        <v>529.02599999999995</v>
      </c>
      <c r="C84" s="14">
        <f>C86+C87+C88</f>
        <v>419.29700000000003</v>
      </c>
      <c r="D84" s="5"/>
      <c r="E84" s="11"/>
    </row>
    <row r="85" spans="1:5" ht="15.75">
      <c r="A85" s="7" t="s">
        <v>0</v>
      </c>
      <c r="B85" s="13"/>
      <c r="C85" s="13"/>
      <c r="D85" s="5"/>
      <c r="E85" s="11"/>
    </row>
    <row r="86" spans="1:5" ht="15.75">
      <c r="A86" s="8" t="s">
        <v>7</v>
      </c>
      <c r="B86" s="13">
        <v>529.02599999999995</v>
      </c>
      <c r="C86" s="13">
        <v>419.29700000000003</v>
      </c>
      <c r="D86" s="5"/>
      <c r="E86" s="11"/>
    </row>
    <row r="87" spans="1:5" ht="15.75">
      <c r="A87" s="8" t="s">
        <v>8</v>
      </c>
      <c r="B87" s="13"/>
      <c r="C87" s="13"/>
      <c r="D87" s="5"/>
      <c r="E87" s="11"/>
    </row>
    <row r="88" spans="1:5" ht="15.75">
      <c r="A88" s="8" t="s">
        <v>9</v>
      </c>
      <c r="B88" s="13"/>
      <c r="C88" s="13"/>
      <c r="D88" s="5"/>
      <c r="E88" s="11"/>
    </row>
    <row r="89" spans="1:5" ht="91.9" customHeight="1">
      <c r="A89" s="26" t="s">
        <v>51</v>
      </c>
      <c r="B89" s="13">
        <f>B91+B92+B93</f>
        <v>29341.702000000001</v>
      </c>
      <c r="C89" s="14">
        <f>C91+C92+C93</f>
        <v>28967.326000000001</v>
      </c>
      <c r="D89" s="5"/>
      <c r="E89" s="11"/>
    </row>
    <row r="90" spans="1:5" ht="15.75">
      <c r="A90" s="7" t="s">
        <v>0</v>
      </c>
      <c r="B90" s="13"/>
      <c r="C90" s="13"/>
      <c r="D90" s="5"/>
      <c r="E90" s="11"/>
    </row>
    <row r="91" spans="1:5" ht="15.75">
      <c r="A91" s="8" t="s">
        <v>7</v>
      </c>
      <c r="B91" s="13">
        <v>0</v>
      </c>
      <c r="C91" s="13">
        <v>0</v>
      </c>
      <c r="D91" s="5"/>
      <c r="E91" s="11"/>
    </row>
    <row r="92" spans="1:5" ht="15.75">
      <c r="A92" s="8" t="s">
        <v>8</v>
      </c>
      <c r="B92" s="13">
        <v>29341.702000000001</v>
      </c>
      <c r="C92" s="13">
        <v>28967.326000000001</v>
      </c>
      <c r="D92" s="5"/>
      <c r="E92" s="11"/>
    </row>
    <row r="93" spans="1:5" ht="15.75">
      <c r="A93" s="8" t="s">
        <v>9</v>
      </c>
      <c r="B93" s="13">
        <v>0</v>
      </c>
      <c r="C93" s="13">
        <v>0</v>
      </c>
      <c r="D93" s="5"/>
      <c r="E93" s="11"/>
    </row>
    <row r="94" spans="1:5" ht="47.45" customHeight="1">
      <c r="A94" s="26" t="s">
        <v>41</v>
      </c>
      <c r="B94" s="13">
        <f>B96+B97+B98</f>
        <v>26114.463</v>
      </c>
      <c r="C94" s="14">
        <f>C96+C97+C98</f>
        <v>26114.100999999999</v>
      </c>
      <c r="D94" s="5"/>
      <c r="E94" s="11"/>
    </row>
    <row r="95" spans="1:5" ht="15.75">
      <c r="A95" s="7" t="s">
        <v>0</v>
      </c>
      <c r="B95" s="58"/>
      <c r="C95" s="58"/>
      <c r="D95" s="5"/>
      <c r="E95" s="11"/>
    </row>
    <row r="96" spans="1:5" ht="15.75">
      <c r="A96" s="8" t="s">
        <v>7</v>
      </c>
      <c r="B96" s="13"/>
      <c r="C96" s="13"/>
      <c r="D96" s="5"/>
      <c r="E96" s="11"/>
    </row>
    <row r="97" spans="1:5" ht="15.75">
      <c r="A97" s="8" t="s">
        <v>8</v>
      </c>
      <c r="B97" s="13"/>
      <c r="C97" s="13"/>
      <c r="D97" s="5"/>
      <c r="E97" s="11"/>
    </row>
    <row r="98" spans="1:5" ht="15.75">
      <c r="A98" s="8" t="s">
        <v>9</v>
      </c>
      <c r="B98" s="59">
        <v>26114.463</v>
      </c>
      <c r="C98" s="59">
        <v>26114.100999999999</v>
      </c>
      <c r="D98" s="5"/>
      <c r="E98" s="11"/>
    </row>
    <row r="99" spans="1:5" ht="66" customHeight="1">
      <c r="A99" s="26" t="s">
        <v>52</v>
      </c>
      <c r="B99" s="13">
        <f>B101+B102+B103</f>
        <v>0</v>
      </c>
      <c r="C99" s="14">
        <f>C101+C102+C103</f>
        <v>0</v>
      </c>
      <c r="D99" s="5"/>
      <c r="E99" s="11"/>
    </row>
    <row r="100" spans="1:5" ht="15.75">
      <c r="A100" s="7" t="s">
        <v>0</v>
      </c>
      <c r="B100" s="13"/>
      <c r="C100" s="13"/>
      <c r="D100" s="5"/>
      <c r="E100" s="11"/>
    </row>
    <row r="101" spans="1:5" ht="15.75">
      <c r="A101" s="8" t="s">
        <v>7</v>
      </c>
      <c r="B101" s="13"/>
      <c r="C101" s="13"/>
      <c r="D101" s="5"/>
      <c r="E101" s="11"/>
    </row>
    <row r="102" spans="1:5" ht="15.75">
      <c r="A102" s="8" t="s">
        <v>8</v>
      </c>
      <c r="B102" s="13"/>
      <c r="C102" s="13"/>
      <c r="D102" s="5"/>
      <c r="E102" s="11"/>
    </row>
    <row r="103" spans="1:5" ht="15.75">
      <c r="A103" s="29" t="s">
        <v>9</v>
      </c>
      <c r="B103" s="13"/>
      <c r="C103" s="13"/>
      <c r="D103" s="5"/>
      <c r="E103" s="11"/>
    </row>
    <row r="104" spans="1:5" ht="34.5" customHeight="1">
      <c r="A104" s="48" t="s">
        <v>53</v>
      </c>
      <c r="B104" s="46">
        <f>B106+B107+B108</f>
        <v>0</v>
      </c>
      <c r="C104" s="13">
        <f>C106+C107+C108</f>
        <v>0</v>
      </c>
      <c r="D104" s="5"/>
      <c r="E104" s="11"/>
    </row>
    <row r="105" spans="1:5" ht="15.75">
      <c r="A105" s="34" t="s">
        <v>0</v>
      </c>
      <c r="B105" s="13"/>
      <c r="C105" s="13"/>
      <c r="D105" s="5"/>
      <c r="E105" s="11"/>
    </row>
    <row r="106" spans="1:5" ht="15.75">
      <c r="A106" s="8" t="s">
        <v>7</v>
      </c>
      <c r="B106" s="13"/>
      <c r="C106" s="13"/>
      <c r="D106" s="5"/>
      <c r="E106" s="11"/>
    </row>
    <row r="107" spans="1:5" ht="15.75">
      <c r="A107" s="8" t="s">
        <v>8</v>
      </c>
      <c r="B107" s="13"/>
      <c r="C107" s="13"/>
      <c r="D107" s="5"/>
      <c r="E107" s="11"/>
    </row>
    <row r="108" spans="1:5" ht="15.75">
      <c r="A108" s="8" t="s">
        <v>9</v>
      </c>
      <c r="B108" s="13">
        <v>0</v>
      </c>
      <c r="C108" s="13">
        <v>0</v>
      </c>
      <c r="D108" s="5"/>
      <c r="E108" s="11"/>
    </row>
    <row r="109" spans="1:5" ht="47.25">
      <c r="A109" s="66" t="s">
        <v>56</v>
      </c>
      <c r="B109" s="57">
        <f>B111+B112+B113</f>
        <v>100101.516</v>
      </c>
      <c r="C109" s="51">
        <f>C111+C112+C113</f>
        <v>100101.516</v>
      </c>
      <c r="D109" s="65"/>
      <c r="E109" s="11"/>
    </row>
    <row r="110" spans="1:5" ht="15.75">
      <c r="A110" s="34" t="s">
        <v>0</v>
      </c>
      <c r="B110" s="13"/>
      <c r="C110" s="13"/>
      <c r="D110" s="65"/>
      <c r="E110" s="11"/>
    </row>
    <row r="111" spans="1:5" ht="15.75">
      <c r="A111" s="8" t="s">
        <v>7</v>
      </c>
      <c r="B111" s="13"/>
      <c r="C111" s="13"/>
      <c r="D111" s="65"/>
      <c r="E111" s="11"/>
    </row>
    <row r="112" spans="1:5" ht="15.75">
      <c r="A112" s="8" t="s">
        <v>8</v>
      </c>
      <c r="B112" s="13">
        <v>99100.501000000004</v>
      </c>
      <c r="C112" s="13">
        <v>99100.501000000004</v>
      </c>
      <c r="D112" s="65"/>
      <c r="E112" s="11"/>
    </row>
    <row r="113" spans="1:5" ht="16.5" thickBot="1">
      <c r="A113" s="29" t="s">
        <v>9</v>
      </c>
      <c r="B113" s="55">
        <v>1001.015</v>
      </c>
      <c r="C113" s="55">
        <v>1001.015</v>
      </c>
      <c r="D113" s="65"/>
      <c r="E113" s="11"/>
    </row>
    <row r="114" spans="1:5" ht="42.75">
      <c r="A114" s="37" t="s">
        <v>30</v>
      </c>
      <c r="B114" s="78">
        <f>B119</f>
        <v>16533.539000000001</v>
      </c>
      <c r="C114" s="78">
        <f>C119</f>
        <v>16533.539000000001</v>
      </c>
      <c r="D114" s="38" t="s">
        <v>21</v>
      </c>
      <c r="E114" s="64"/>
    </row>
    <row r="115" spans="1:5" ht="15.75">
      <c r="A115" s="34" t="s">
        <v>0</v>
      </c>
      <c r="B115" s="61"/>
      <c r="C115" s="61"/>
      <c r="D115" s="35"/>
      <c r="E115" s="11"/>
    </row>
    <row r="116" spans="1:5" ht="15.75">
      <c r="A116" s="8" t="s">
        <v>7</v>
      </c>
      <c r="B116" s="14">
        <f t="shared" ref="B116:C118" si="5">B121</f>
        <v>0</v>
      </c>
      <c r="C116" s="14">
        <f t="shared" si="5"/>
        <v>0</v>
      </c>
      <c r="D116" s="5"/>
      <c r="E116" s="11"/>
    </row>
    <row r="117" spans="1:5" ht="15.75">
      <c r="A117" s="8" t="s">
        <v>8</v>
      </c>
      <c r="B117" s="14">
        <f t="shared" si="5"/>
        <v>0</v>
      </c>
      <c r="C117" s="14">
        <f t="shared" si="5"/>
        <v>0</v>
      </c>
      <c r="D117" s="5"/>
      <c r="E117" s="11"/>
    </row>
    <row r="118" spans="1:5" ht="16.5" thickBot="1">
      <c r="A118" s="32" t="s">
        <v>9</v>
      </c>
      <c r="B118" s="79">
        <f t="shared" si="5"/>
        <v>16533.539000000001</v>
      </c>
      <c r="C118" s="79">
        <f t="shared" si="5"/>
        <v>16533.539000000001</v>
      </c>
      <c r="D118" s="33"/>
      <c r="E118" s="11"/>
    </row>
    <row r="119" spans="1:5" ht="60">
      <c r="A119" s="52" t="s">
        <v>31</v>
      </c>
      <c r="B119" s="61">
        <f>B121+B122+B123</f>
        <v>16533.539000000001</v>
      </c>
      <c r="C119" s="61">
        <f>C121+C122+C123</f>
        <v>16533.539000000001</v>
      </c>
      <c r="D119" s="35"/>
      <c r="E119" s="11"/>
    </row>
    <row r="120" spans="1:5" ht="15.75">
      <c r="A120" s="7" t="s">
        <v>0</v>
      </c>
      <c r="B120" s="14"/>
      <c r="C120" s="14"/>
      <c r="D120" s="5"/>
      <c r="E120" s="11"/>
    </row>
    <row r="121" spans="1:5" ht="15.75">
      <c r="A121" s="8" t="s">
        <v>7</v>
      </c>
      <c r="B121" s="14"/>
      <c r="C121" s="14"/>
      <c r="D121" s="5"/>
      <c r="E121" s="11"/>
    </row>
    <row r="122" spans="1:5" ht="15.75">
      <c r="A122" s="8" t="s">
        <v>8</v>
      </c>
      <c r="B122" s="14"/>
      <c r="C122" s="14"/>
      <c r="D122" s="5"/>
      <c r="E122" s="11"/>
    </row>
    <row r="123" spans="1:5" ht="16.5" thickBot="1">
      <c r="A123" s="29" t="s">
        <v>9</v>
      </c>
      <c r="B123" s="80">
        <v>16533.539000000001</v>
      </c>
      <c r="C123" s="80">
        <v>16533.539000000001</v>
      </c>
      <c r="D123" s="19"/>
      <c r="E123" s="11"/>
    </row>
    <row r="124" spans="1:5" ht="57">
      <c r="A124" s="37" t="s">
        <v>32</v>
      </c>
      <c r="B124" s="78">
        <f>B134+B153+B158</f>
        <v>47916.862999999998</v>
      </c>
      <c r="C124" s="78">
        <f>C134+C153+C158</f>
        <v>47405.629000000001</v>
      </c>
      <c r="D124" s="38" t="s">
        <v>22</v>
      </c>
      <c r="E124" s="11"/>
    </row>
    <row r="125" spans="1:5" ht="15.75">
      <c r="A125" s="34" t="s">
        <v>0</v>
      </c>
      <c r="B125" s="61">
        <f t="shared" ref="B125:C127" si="6">B135+B154+B159</f>
        <v>0</v>
      </c>
      <c r="C125" s="61">
        <f t="shared" si="6"/>
        <v>0</v>
      </c>
      <c r="D125" s="35"/>
      <c r="E125" s="11"/>
    </row>
    <row r="126" spans="1:5" ht="15.75">
      <c r="A126" s="8" t="s">
        <v>7</v>
      </c>
      <c r="B126" s="14">
        <f t="shared" si="6"/>
        <v>3885.9090000000001</v>
      </c>
      <c r="C126" s="14">
        <f t="shared" si="6"/>
        <v>3766.5549999999998</v>
      </c>
      <c r="D126" s="5"/>
      <c r="E126" s="11"/>
    </row>
    <row r="127" spans="1:5" ht="15.75">
      <c r="A127" s="8" t="s">
        <v>8</v>
      </c>
      <c r="B127" s="14">
        <f t="shared" si="6"/>
        <v>31914.402999999998</v>
      </c>
      <c r="C127" s="14">
        <f t="shared" si="6"/>
        <v>31847.375</v>
      </c>
      <c r="D127" s="5"/>
      <c r="E127" s="11"/>
    </row>
    <row r="128" spans="1:5" ht="16.5" thickBot="1">
      <c r="A128" s="32" t="s">
        <v>9</v>
      </c>
      <c r="B128" s="79">
        <f>B133++B162</f>
        <v>12116.550999999999</v>
      </c>
      <c r="C128" s="79">
        <f>C133++C162</f>
        <v>11791.699000000001</v>
      </c>
      <c r="D128" s="33"/>
      <c r="E128" s="11"/>
    </row>
    <row r="129" spans="1:5" ht="30">
      <c r="A129" s="54" t="s">
        <v>33</v>
      </c>
      <c r="B129" s="51">
        <f>B130+B131+B132+B133</f>
        <v>47916.862999999998</v>
      </c>
      <c r="C129" s="51">
        <f>C130+C131+C132+C133</f>
        <v>47405.629000000001</v>
      </c>
      <c r="D129" s="35"/>
      <c r="E129" s="11"/>
    </row>
    <row r="130" spans="1:5" ht="15.75">
      <c r="A130" s="7" t="s">
        <v>0</v>
      </c>
      <c r="B130" s="13"/>
      <c r="C130" s="13"/>
      <c r="D130" s="5"/>
      <c r="E130" s="11"/>
    </row>
    <row r="131" spans="1:5" ht="15.75">
      <c r="A131" s="8" t="s">
        <v>7</v>
      </c>
      <c r="B131" s="13">
        <f>B160+B155+B136</f>
        <v>3885.9090000000001</v>
      </c>
      <c r="C131" s="13">
        <f>C160+C155+C136</f>
        <v>3766.5549999999998</v>
      </c>
      <c r="D131" s="5"/>
      <c r="E131" s="11"/>
    </row>
    <row r="132" spans="1:5" ht="15.75">
      <c r="A132" s="8" t="s">
        <v>8</v>
      </c>
      <c r="B132" s="13">
        <f>B161+B156+B137</f>
        <v>31914.402999999998</v>
      </c>
      <c r="C132" s="13">
        <f>C161+C156+C137</f>
        <v>31847.375</v>
      </c>
      <c r="D132" s="5"/>
      <c r="E132" s="11"/>
    </row>
    <row r="133" spans="1:5" ht="15.75">
      <c r="A133" s="8" t="s">
        <v>9</v>
      </c>
      <c r="B133" s="13">
        <f>B138+B157</f>
        <v>12116.550999999999</v>
      </c>
      <c r="C133" s="13">
        <f>C138+C157</f>
        <v>11791.699000000001</v>
      </c>
      <c r="D133" s="5"/>
      <c r="E133" s="11"/>
    </row>
    <row r="134" spans="1:5" ht="109.15" customHeight="1">
      <c r="A134" s="26" t="s">
        <v>43</v>
      </c>
      <c r="B134" s="13">
        <f>B138+B136</f>
        <v>12116.550999999999</v>
      </c>
      <c r="C134" s="13">
        <f>C138+C136</f>
        <v>11791.699000000001</v>
      </c>
      <c r="D134" s="5"/>
      <c r="E134" s="11"/>
    </row>
    <row r="135" spans="1:5" ht="15.75">
      <c r="A135" s="7" t="s">
        <v>0</v>
      </c>
      <c r="B135" s="13"/>
      <c r="C135" s="13"/>
      <c r="D135" s="5"/>
      <c r="E135" s="11"/>
    </row>
    <row r="136" spans="1:5" ht="15.75">
      <c r="A136" s="8" t="s">
        <v>7</v>
      </c>
      <c r="B136" s="14"/>
      <c r="C136" s="14"/>
      <c r="D136" s="5"/>
      <c r="E136" s="11"/>
    </row>
    <row r="137" spans="1:5" ht="15.75">
      <c r="A137" s="8" t="s">
        <v>8</v>
      </c>
      <c r="B137" s="13"/>
      <c r="C137" s="13"/>
      <c r="D137" s="5"/>
      <c r="E137" s="11"/>
    </row>
    <row r="138" spans="1:5" ht="17.45" customHeight="1">
      <c r="A138" s="18" t="s">
        <v>9</v>
      </c>
      <c r="B138" s="13">
        <v>12116.550999999999</v>
      </c>
      <c r="C138" s="13">
        <v>11791.699000000001</v>
      </c>
      <c r="D138" s="49"/>
      <c r="E138" s="11"/>
    </row>
    <row r="139" spans="1:5" ht="75" hidden="1">
      <c r="A139" s="9" t="s">
        <v>18</v>
      </c>
      <c r="B139" s="13">
        <f>B141+B142+B143</f>
        <v>0</v>
      </c>
      <c r="C139" s="13">
        <v>0</v>
      </c>
      <c r="D139" s="5"/>
      <c r="E139" s="11" t="e">
        <f t="shared" ref="E139:E182" si="7">C139/B139*100</f>
        <v>#DIV/0!</v>
      </c>
    </row>
    <row r="140" spans="1:5" ht="15.75" hidden="1">
      <c r="A140" s="7" t="s">
        <v>0</v>
      </c>
      <c r="B140" s="13"/>
      <c r="C140" s="13"/>
      <c r="D140" s="5"/>
      <c r="E140" s="11" t="e">
        <f t="shared" si="7"/>
        <v>#DIV/0!</v>
      </c>
    </row>
    <row r="141" spans="1:5" ht="15.75" hidden="1">
      <c r="A141" s="8" t="s">
        <v>7</v>
      </c>
      <c r="B141" s="13">
        <v>0</v>
      </c>
      <c r="C141" s="13">
        <v>0</v>
      </c>
      <c r="D141" s="5"/>
      <c r="E141" s="11" t="e">
        <f t="shared" si="7"/>
        <v>#DIV/0!</v>
      </c>
    </row>
    <row r="142" spans="1:5" ht="15.75" hidden="1">
      <c r="A142" s="8" t="s">
        <v>8</v>
      </c>
      <c r="B142" s="13"/>
      <c r="C142" s="13"/>
      <c r="D142" s="5"/>
      <c r="E142" s="11" t="e">
        <f t="shared" si="7"/>
        <v>#DIV/0!</v>
      </c>
    </row>
    <row r="143" spans="1:5" ht="15.75" hidden="1">
      <c r="A143" s="8" t="s">
        <v>9</v>
      </c>
      <c r="B143" s="13">
        <v>0</v>
      </c>
      <c r="C143" s="13">
        <v>0</v>
      </c>
      <c r="D143" s="5"/>
      <c r="E143" s="11" t="e">
        <f t="shared" si="7"/>
        <v>#DIV/0!</v>
      </c>
    </row>
    <row r="144" spans="1:5" ht="0.6" customHeight="1">
      <c r="A144" s="9" t="s">
        <v>17</v>
      </c>
      <c r="B144" s="13"/>
      <c r="C144" s="13"/>
      <c r="D144" s="5"/>
      <c r="E144" s="11" t="e">
        <f t="shared" si="7"/>
        <v>#DIV/0!</v>
      </c>
    </row>
    <row r="145" spans="1:5" ht="15.6" hidden="1" customHeight="1">
      <c r="A145" s="7" t="s">
        <v>0</v>
      </c>
      <c r="B145" s="13"/>
      <c r="C145" s="13"/>
      <c r="D145" s="5"/>
      <c r="E145" s="11" t="e">
        <f t="shared" si="7"/>
        <v>#DIV/0!</v>
      </c>
    </row>
    <row r="146" spans="1:5" ht="16.149999999999999" hidden="1" customHeight="1">
      <c r="A146" s="8" t="s">
        <v>7</v>
      </c>
      <c r="B146" s="13"/>
      <c r="C146" s="13"/>
      <c r="D146" s="5"/>
      <c r="E146" s="11" t="e">
        <f t="shared" si="7"/>
        <v>#DIV/0!</v>
      </c>
    </row>
    <row r="147" spans="1:5" ht="16.149999999999999" hidden="1" customHeight="1">
      <c r="A147" s="8" t="s">
        <v>8</v>
      </c>
      <c r="B147" s="13"/>
      <c r="C147" s="13"/>
      <c r="D147" s="5"/>
      <c r="E147" s="11" t="e">
        <f t="shared" si="7"/>
        <v>#DIV/0!</v>
      </c>
    </row>
    <row r="148" spans="1:5" ht="14.45" hidden="1" customHeight="1">
      <c r="A148" s="8" t="s">
        <v>9</v>
      </c>
      <c r="B148" s="13"/>
      <c r="C148" s="13"/>
      <c r="D148" s="5"/>
      <c r="E148" s="11" t="e">
        <f t="shared" si="7"/>
        <v>#DIV/0!</v>
      </c>
    </row>
    <row r="149" spans="1:5" ht="1.1499999999999999" hidden="1" customHeight="1">
      <c r="A149" s="8" t="s">
        <v>12</v>
      </c>
      <c r="B149" s="13"/>
      <c r="C149" s="13"/>
      <c r="D149" s="5"/>
      <c r="E149" s="11" t="e">
        <f t="shared" si="7"/>
        <v>#DIV/0!</v>
      </c>
    </row>
    <row r="150" spans="1:5" ht="12" hidden="1" customHeight="1">
      <c r="A150" s="8" t="s">
        <v>6</v>
      </c>
      <c r="B150" s="13"/>
      <c r="C150" s="13"/>
      <c r="D150" s="5"/>
      <c r="E150" s="11" t="e">
        <f t="shared" si="7"/>
        <v>#DIV/0!</v>
      </c>
    </row>
    <row r="151" spans="1:5" ht="16.149999999999999" hidden="1" customHeight="1">
      <c r="A151" s="8" t="s">
        <v>10</v>
      </c>
      <c r="B151" s="13"/>
      <c r="C151" s="13"/>
      <c r="D151" s="5"/>
      <c r="E151" s="11" t="e">
        <f t="shared" si="7"/>
        <v>#DIV/0!</v>
      </c>
    </row>
    <row r="152" spans="1:5" ht="12.6" hidden="1" customHeight="1">
      <c r="A152" s="7" t="s">
        <v>1</v>
      </c>
      <c r="B152" s="13"/>
      <c r="C152" s="13"/>
      <c r="D152" s="5"/>
      <c r="E152" s="11" t="e">
        <f t="shared" si="7"/>
        <v>#DIV/0!</v>
      </c>
    </row>
    <row r="153" spans="1:5" ht="88.9" customHeight="1">
      <c r="A153" s="26" t="s">
        <v>42</v>
      </c>
      <c r="B153" s="13">
        <f>B157+B155+B156</f>
        <v>35800.311999999998</v>
      </c>
      <c r="C153" s="13">
        <f>C157+C155+C156</f>
        <v>35613.93</v>
      </c>
      <c r="D153" s="5"/>
      <c r="E153" s="11"/>
    </row>
    <row r="154" spans="1:5" ht="12.6" customHeight="1">
      <c r="A154" s="7" t="s">
        <v>0</v>
      </c>
      <c r="B154" s="13"/>
      <c r="C154" s="13"/>
      <c r="D154" s="5"/>
      <c r="E154" s="11"/>
    </row>
    <row r="155" spans="1:5" ht="16.149999999999999" customHeight="1">
      <c r="A155" s="8" t="s">
        <v>7</v>
      </c>
      <c r="B155" s="13">
        <v>3885.9090000000001</v>
      </c>
      <c r="C155" s="13">
        <v>3766.5549999999998</v>
      </c>
      <c r="D155" s="5"/>
      <c r="E155" s="11"/>
    </row>
    <row r="156" spans="1:5" ht="18" customHeight="1">
      <c r="A156" s="8" t="s">
        <v>8</v>
      </c>
      <c r="B156" s="13">
        <v>31914.402999999998</v>
      </c>
      <c r="C156" s="13">
        <v>31847.375</v>
      </c>
      <c r="D156" s="5"/>
      <c r="E156" s="11"/>
    </row>
    <row r="157" spans="1:5" ht="18" customHeight="1">
      <c r="A157" s="8" t="s">
        <v>9</v>
      </c>
      <c r="B157" s="13"/>
      <c r="C157" s="13"/>
      <c r="D157" s="5"/>
      <c r="E157" s="11"/>
    </row>
    <row r="158" spans="1:5" ht="63" customHeight="1">
      <c r="A158" s="28" t="s">
        <v>34</v>
      </c>
      <c r="B158" s="13">
        <f>B162+B160</f>
        <v>0</v>
      </c>
      <c r="C158" s="13">
        <f>C162+C160</f>
        <v>0</v>
      </c>
      <c r="D158" s="5"/>
      <c r="E158" s="11"/>
    </row>
    <row r="159" spans="1:5" ht="12.6" customHeight="1">
      <c r="A159" s="7" t="s">
        <v>0</v>
      </c>
      <c r="B159" s="13"/>
      <c r="C159" s="13"/>
      <c r="D159" s="5"/>
      <c r="E159" s="11"/>
    </row>
    <row r="160" spans="1:5" ht="12.6" customHeight="1">
      <c r="A160" s="8" t="s">
        <v>7</v>
      </c>
      <c r="B160" s="13">
        <v>0</v>
      </c>
      <c r="C160" s="13">
        <v>0</v>
      </c>
      <c r="D160" s="5"/>
      <c r="E160" s="11"/>
    </row>
    <row r="161" spans="1:5" ht="12.6" customHeight="1">
      <c r="A161" s="8" t="s">
        <v>8</v>
      </c>
      <c r="B161" s="13"/>
      <c r="C161" s="13"/>
      <c r="D161" s="5"/>
      <c r="E161" s="11"/>
    </row>
    <row r="162" spans="1:5" ht="16.899999999999999" customHeight="1" thickBot="1">
      <c r="A162" s="29" t="s">
        <v>9</v>
      </c>
      <c r="B162" s="55">
        <v>0</v>
      </c>
      <c r="C162" s="55">
        <v>0</v>
      </c>
      <c r="D162" s="19"/>
      <c r="E162" s="11"/>
    </row>
    <row r="163" spans="1:5" ht="42.75">
      <c r="A163" s="37" t="s">
        <v>35</v>
      </c>
      <c r="B163" s="78">
        <f>B168</f>
        <v>3747.9480000000003</v>
      </c>
      <c r="C163" s="78">
        <f>C168</f>
        <v>3715.3</v>
      </c>
      <c r="D163" s="38" t="s">
        <v>24</v>
      </c>
      <c r="E163" s="11"/>
    </row>
    <row r="164" spans="1:5" ht="15.75">
      <c r="A164" s="34" t="s">
        <v>0</v>
      </c>
      <c r="B164" s="61"/>
      <c r="C164" s="61"/>
      <c r="D164" s="35"/>
      <c r="E164" s="11"/>
    </row>
    <row r="165" spans="1:5" ht="15.75">
      <c r="A165" s="8" t="s">
        <v>7</v>
      </c>
      <c r="B165" s="14">
        <f t="shared" ref="B165:C167" si="8">B170</f>
        <v>2628.904</v>
      </c>
      <c r="C165" s="14">
        <f t="shared" si="8"/>
        <v>2596.2559999999999</v>
      </c>
      <c r="D165" s="5"/>
      <c r="E165" s="11"/>
    </row>
    <row r="166" spans="1:5" ht="15.75">
      <c r="A166" s="8" t="s">
        <v>8</v>
      </c>
      <c r="B166" s="14">
        <f t="shared" si="8"/>
        <v>0</v>
      </c>
      <c r="C166" s="14">
        <f t="shared" si="8"/>
        <v>0</v>
      </c>
      <c r="D166" s="5"/>
      <c r="E166" s="11"/>
    </row>
    <row r="167" spans="1:5" ht="16.5" thickBot="1">
      <c r="A167" s="32" t="s">
        <v>9</v>
      </c>
      <c r="B167" s="79">
        <f t="shared" si="8"/>
        <v>1119.0440000000001</v>
      </c>
      <c r="C167" s="79">
        <f t="shared" si="8"/>
        <v>1119.0440000000001</v>
      </c>
      <c r="D167" s="33"/>
      <c r="E167" s="11"/>
    </row>
    <row r="168" spans="1:5" ht="30">
      <c r="A168" s="52" t="s">
        <v>36</v>
      </c>
      <c r="B168" s="51">
        <f>B173</f>
        <v>3747.9480000000003</v>
      </c>
      <c r="C168" s="51">
        <f>C173</f>
        <v>3715.3</v>
      </c>
      <c r="D168" s="50"/>
      <c r="E168" s="11"/>
    </row>
    <row r="169" spans="1:5" ht="15.75">
      <c r="A169" s="7" t="s">
        <v>0</v>
      </c>
      <c r="B169" s="13"/>
      <c r="C169" s="13"/>
      <c r="D169" s="49"/>
      <c r="E169" s="11"/>
    </row>
    <row r="170" spans="1:5" ht="15.75">
      <c r="A170" s="8" t="s">
        <v>7</v>
      </c>
      <c r="B170" s="13">
        <f t="shared" ref="B170:C172" si="9">B175</f>
        <v>2628.904</v>
      </c>
      <c r="C170" s="13">
        <f t="shared" si="9"/>
        <v>2596.2559999999999</v>
      </c>
      <c r="D170" s="49"/>
      <c r="E170" s="11"/>
    </row>
    <row r="171" spans="1:5" ht="15.75">
      <c r="A171" s="8" t="s">
        <v>8</v>
      </c>
      <c r="B171" s="13">
        <f t="shared" si="9"/>
        <v>0</v>
      </c>
      <c r="C171" s="13">
        <f t="shared" si="9"/>
        <v>0</v>
      </c>
      <c r="D171" s="49"/>
      <c r="E171" s="11"/>
    </row>
    <row r="172" spans="1:5" ht="15.75">
      <c r="A172" s="8" t="s">
        <v>9</v>
      </c>
      <c r="B172" s="13">
        <f t="shared" si="9"/>
        <v>1119.0440000000001</v>
      </c>
      <c r="C172" s="13">
        <f t="shared" si="9"/>
        <v>1119.0440000000001</v>
      </c>
      <c r="D172" s="49"/>
      <c r="E172" s="11"/>
    </row>
    <row r="173" spans="1:5" ht="45">
      <c r="A173" s="53" t="s">
        <v>37</v>
      </c>
      <c r="B173" s="13">
        <f>B175+B176+B177</f>
        <v>3747.9480000000003</v>
      </c>
      <c r="C173" s="13">
        <f>C175+C176+C177</f>
        <v>3715.3</v>
      </c>
      <c r="D173" s="49"/>
      <c r="E173" s="11"/>
    </row>
    <row r="174" spans="1:5" ht="15.75">
      <c r="A174" s="17" t="s">
        <v>0</v>
      </c>
      <c r="B174" s="13"/>
      <c r="C174" s="13"/>
      <c r="D174" s="49"/>
      <c r="E174" s="11"/>
    </row>
    <row r="175" spans="1:5" ht="15.75">
      <c r="A175" s="18" t="s">
        <v>7</v>
      </c>
      <c r="B175" s="13">
        <v>2628.904</v>
      </c>
      <c r="C175" s="13">
        <v>2596.2559999999999</v>
      </c>
      <c r="D175" s="49"/>
      <c r="E175" s="11"/>
    </row>
    <row r="176" spans="1:5" ht="15.75">
      <c r="A176" s="18" t="s">
        <v>8</v>
      </c>
      <c r="B176" s="13"/>
      <c r="C176" s="13"/>
      <c r="D176" s="49"/>
      <c r="E176" s="11"/>
    </row>
    <row r="177" spans="1:5" ht="15.75">
      <c r="A177" s="18" t="s">
        <v>9</v>
      </c>
      <c r="B177" s="13">
        <v>1119.0440000000001</v>
      </c>
      <c r="C177" s="13">
        <v>1119.0440000000001</v>
      </c>
      <c r="D177" s="49"/>
      <c r="E177" s="11"/>
    </row>
    <row r="178" spans="1:5" ht="0.6" customHeight="1">
      <c r="A178" s="9"/>
      <c r="B178" s="14"/>
      <c r="C178" s="14"/>
      <c r="D178" s="5"/>
      <c r="E178" s="11" t="e">
        <f t="shared" si="7"/>
        <v>#DIV/0!</v>
      </c>
    </row>
    <row r="179" spans="1:5" ht="15.75" hidden="1">
      <c r="A179" s="7"/>
      <c r="B179" s="4"/>
      <c r="C179" s="4"/>
      <c r="D179" s="5"/>
      <c r="E179" s="11"/>
    </row>
    <row r="180" spans="1:5" ht="15.6" hidden="1" customHeight="1">
      <c r="A180" s="8"/>
      <c r="B180" s="4"/>
      <c r="C180" s="4"/>
      <c r="D180" s="5"/>
      <c r="E180" s="11"/>
    </row>
    <row r="181" spans="1:5" ht="15.6" hidden="1" customHeight="1">
      <c r="A181" s="8"/>
      <c r="B181" s="4"/>
      <c r="C181" s="4"/>
      <c r="D181" s="5"/>
      <c r="E181" s="11"/>
    </row>
    <row r="182" spans="1:5" ht="15.6" hidden="1" customHeight="1">
      <c r="A182" s="29"/>
      <c r="B182" s="30"/>
      <c r="C182" s="31"/>
      <c r="D182" s="19"/>
      <c r="E182" s="11" t="e">
        <f t="shared" si="7"/>
        <v>#DIV/0!</v>
      </c>
    </row>
    <row r="185" spans="1:5" ht="15.75">
      <c r="A185" s="1" t="s">
        <v>38</v>
      </c>
      <c r="B185" s="15"/>
      <c r="C185" s="15"/>
      <c r="D185" t="s">
        <v>39</v>
      </c>
    </row>
    <row r="186" spans="1:5">
      <c r="A186" s="2" t="s">
        <v>2</v>
      </c>
      <c r="B186" t="s">
        <v>25</v>
      </c>
      <c r="D186" s="23" t="s">
        <v>40</v>
      </c>
    </row>
    <row r="187" spans="1:5">
      <c r="A187" s="1"/>
    </row>
    <row r="188" spans="1:5">
      <c r="A188" s="1"/>
    </row>
    <row r="189" spans="1:5">
      <c r="A189" s="1"/>
    </row>
    <row r="190" spans="1:5">
      <c r="A190" s="1"/>
    </row>
    <row r="192" spans="1:5" ht="48" customHeight="1"/>
    <row r="193" ht="33.75" customHeight="1"/>
    <row r="194" ht="21" customHeight="1"/>
  </sheetData>
  <mergeCells count="5">
    <mergeCell ref="A2:D2"/>
    <mergeCell ref="A1:D1"/>
    <mergeCell ref="A3:A4"/>
    <mergeCell ref="D3:D4"/>
    <mergeCell ref="B3:C3"/>
  </mergeCells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Пешкова В.А.</dc:creator>
  <cp:lastModifiedBy>User111</cp:lastModifiedBy>
  <cp:lastPrinted>2025-03-11T13:20:45Z</cp:lastPrinted>
  <dcterms:created xsi:type="dcterms:W3CDTF">2015-01-29T11:19:28Z</dcterms:created>
  <dcterms:modified xsi:type="dcterms:W3CDTF">2025-03-11T13:22:57Z</dcterms:modified>
</cp:coreProperties>
</file>